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9__【地す補正】　三好市知行地区\委託　調査設計\01_当初積算\PPI\"/>
    </mc:Choice>
  </mc:AlternateContent>
  <xr:revisionPtr revIDLastSave="0" documentId="13_ncr:1_{A0E7A584-8282-4E03-B41A-C1AEAF62BF8E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業務委託費内訳書!$A$1:$G$118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業務委託費内訳書!$G$118</definedName>
    <definedName name="内訳書工事価格総計" localSheetId="0">業務委託費内訳書!$G$117</definedName>
    <definedName name="内訳書工事価格総計">#REF!</definedName>
    <definedName name="内訳書工事価格総計通番" localSheetId="0">業務委託費内訳書!$I$117</definedName>
    <definedName name="内訳書工事価格総計名称" localSheetId="0">業務委託費内訳書!$A$117</definedName>
    <definedName name="内訳書工事価格通番" localSheetId="0">業務委託費内訳書!$I$118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59" l="1"/>
  <c r="G98" i="59"/>
  <c r="G100" i="59"/>
  <c r="G99" i="59"/>
  <c r="G101" i="59"/>
  <c r="G24" i="59" l="1"/>
  <c r="G70" i="59"/>
  <c r="G69" i="59" s="1"/>
  <c r="G68" i="59" s="1"/>
  <c r="G67" i="59" s="1"/>
  <c r="G63" i="59"/>
  <c r="G62" i="59" s="1"/>
  <c r="G61" i="59" s="1"/>
  <c r="G60" i="59" s="1"/>
  <c r="G57" i="59"/>
  <c r="G56" i="59"/>
  <c r="G55" i="59" s="1"/>
  <c r="G54" i="59" s="1"/>
  <c r="G51" i="59"/>
  <c r="G50" i="59"/>
  <c r="G49" i="59"/>
  <c r="G48" i="59" s="1"/>
  <c r="G46" i="59"/>
  <c r="G45" i="59"/>
  <c r="G44" i="59" s="1"/>
  <c r="G43" i="59" s="1"/>
  <c r="G42" i="59" s="1"/>
  <c r="G40" i="59"/>
  <c r="G39" i="59"/>
  <c r="G38" i="59" s="1"/>
  <c r="G37" i="59" s="1"/>
  <c r="G33" i="59"/>
  <c r="G30" i="59"/>
  <c r="G15" i="59"/>
  <c r="G14" i="59" s="1"/>
  <c r="G13" i="59" s="1"/>
  <c r="G12" i="59" s="1"/>
  <c r="G19" i="59"/>
  <c r="G16" i="59"/>
  <c r="G113" i="59"/>
  <c r="G112" i="59"/>
  <c r="G111" i="59" s="1"/>
  <c r="G110" i="59" s="1"/>
  <c r="G109" i="59" s="1"/>
  <c r="G107" i="59"/>
  <c r="G106" i="59"/>
  <c r="G104" i="59"/>
  <c r="G103" i="59"/>
  <c r="G102" i="59"/>
  <c r="G116" i="59" s="1"/>
  <c r="G77" i="59"/>
  <c r="G76" i="59" s="1"/>
  <c r="G75" i="59" s="1"/>
  <c r="G89" i="59"/>
  <c r="G88" i="59" s="1"/>
  <c r="G87" i="59" s="1"/>
  <c r="G86" i="59" s="1"/>
  <c r="G85" i="59" s="1"/>
  <c r="G94" i="59"/>
  <c r="G93" i="59" s="1"/>
  <c r="G92" i="59" s="1"/>
  <c r="G91" i="59" s="1"/>
  <c r="G74" i="59" l="1"/>
  <c r="G73" i="59" s="1"/>
  <c r="G11" i="59"/>
  <c r="G10" i="59" s="1"/>
  <c r="G72" i="59" s="1"/>
  <c r="G117" i="59" l="1"/>
  <c r="G118" i="59" s="1"/>
</calcChain>
</file>

<file path=xl/sharedStrings.xml><?xml version="1.0" encoding="utf-8"?>
<sst xmlns="http://schemas.openxmlformats.org/spreadsheetml/2006/main" count="231" uniqueCount="101">
  <si>
    <t>住　　　　所</t>
  </si>
  <si>
    <t>商号又は名称</t>
  </si>
  <si>
    <t>代 表 者 名</t>
  </si>
  <si>
    <t>業務委託費内訳書</t>
  </si>
  <si>
    <t>業務名</t>
  </si>
  <si>
    <t>Ｒ７三林　地すべり（補正）　三好市知行　調査解析業務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</si>
  <si>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</si>
  <si>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</si>
  <si>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</si>
  <si>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</si>
  <si>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</si>
  <si>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</si>
  <si>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</si>
  <si>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</si>
  <si>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純調査費
_x000D_</t>
  </si>
  <si>
    <t>直接調査費
_x000D_</t>
  </si>
  <si>
    <t>直接調査費(直接経費除く)
_x000D_</t>
  </si>
  <si>
    <t>地質調査業務（一般調査）
_x000D_</t>
  </si>
  <si>
    <t>機械ボーリング
_x000D_BV7-1、BV7-2</t>
  </si>
  <si>
    <t>ｍ</t>
  </si>
  <si>
    <t>移動変形調査
_x000D_BV7-1、BV7-2</t>
  </si>
  <si>
    <t>移動変形調査(挿入式孔内傾斜計)
_x000D_設置,22.0ｍ</t>
  </si>
  <si>
    <t>孔</t>
  </si>
  <si>
    <t>移動変形調査(挿入式孔内傾斜計)
_x000D_設置,24.0ｍ</t>
  </si>
  <si>
    <t>回</t>
  </si>
  <si>
    <t>移動式変形調査（挿入式孔内傾斜計）
_x000D_資料整理</t>
  </si>
  <si>
    <t>月</t>
  </si>
  <si>
    <t>地下水調査
_x000D_BV7-1、BV7-2</t>
  </si>
  <si>
    <t>地下水調査(地下水位測定設置)
_x000D_</t>
  </si>
  <si>
    <t>地下水調査(地下水位測定観測)
_x000D_</t>
  </si>
  <si>
    <t>地下水調査(地下水位測定撤去)
_x000D_</t>
  </si>
  <si>
    <t>地下水調査(地下水位測定資料整理)
_x000D_</t>
  </si>
  <si>
    <t>地下水調査(ステップ検層)
_x000D_</t>
  </si>
  <si>
    <t>雨量計設置
_x000D_</t>
  </si>
  <si>
    <t>山地治山等調査（気象観測等）
_x000D_降水量観測（設置）</t>
  </si>
  <si>
    <t>箇所</t>
  </si>
  <si>
    <t>山地治山等調査（気象観測等）
_x000D_降水量観測（観測及び資料整理）</t>
  </si>
  <si>
    <t>打合せ
_x000D_</t>
  </si>
  <si>
    <t>打合せ(地質調査業務)
_x000D_業務着手時打合せ</t>
  </si>
  <si>
    <t>打合せ(地質調査業務)
_x000D_中間打合せ</t>
  </si>
  <si>
    <t>打合せ(地質調査業務)
_x000D_成果物納入時打合せ</t>
  </si>
  <si>
    <t>直接調査費(直接経費)
_x000D_</t>
  </si>
  <si>
    <t>電子成果品作成費
_x000D_</t>
  </si>
  <si>
    <t>電子成果品作成費(地質調査業務)
_x000D_地すべり調査</t>
  </si>
  <si>
    <t>間接調査費
_x000D_</t>
  </si>
  <si>
    <t>運搬費
_x000D_</t>
  </si>
  <si>
    <t>資機材運搬
_x000D_</t>
  </si>
  <si>
    <t>日</t>
  </si>
  <si>
    <t>準備費
_x000D_</t>
  </si>
  <si>
    <t>その他間接調査費
_x000D_準備及び後片付け</t>
  </si>
  <si>
    <t>業務</t>
  </si>
  <si>
    <t>その他間接調査費
_x000D_給水費(ポンプ運転）</t>
  </si>
  <si>
    <t>仮設費
_x000D_</t>
  </si>
  <si>
    <t>旅費交通費
_x000D_</t>
  </si>
  <si>
    <t>旅費交通費
_x000D_ライトバン排気量1.5L</t>
  </si>
  <si>
    <t>施工管理費
_x000D_</t>
  </si>
  <si>
    <t>諸経費
_x000D_</t>
  </si>
  <si>
    <t>一括計上価格
_x000D_</t>
  </si>
  <si>
    <t>地盤情報検定費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</si>
  <si>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</si>
  <si>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</si>
  <si>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</si>
  <si>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</si>
  <si>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</si>
  <si>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直接人件費（労務費を除く）
_x000D_</t>
  </si>
  <si>
    <t>解析等調査業務
_x000D_</t>
  </si>
  <si>
    <t>地すべり調査
_x000D_</t>
  </si>
  <si>
    <t>地すべり調査(計画準備)
_x000D_2種目</t>
  </si>
  <si>
    <t>地すべり調査(地下水検層資料解析)
_x000D_</t>
  </si>
  <si>
    <t>地すべり調査(機構解析)
_x000D_</t>
  </si>
  <si>
    <t>地すべり調査(安定解析)
_x000D_</t>
  </si>
  <si>
    <t>地すべり調査(対策工法選定)
_x000D_</t>
  </si>
  <si>
    <t>地すべり調査(報告書作成)
_x000D_</t>
  </si>
  <si>
    <t>直接経費
_x000D_</t>
  </si>
  <si>
    <t>電子計算機使用料及び機械器具損料
_x000D_</t>
  </si>
  <si>
    <t>その他
_x000D_</t>
  </si>
  <si>
    <t>労務費
_x000D_</t>
  </si>
  <si>
    <t>労務費集計
_x000D_</t>
  </si>
  <si>
    <t>その他原価
_x000D_</t>
  </si>
  <si>
    <t>一般管理費等
_x000D_</t>
  </si>
  <si>
    <t>解析業務価格
_x000D_</t>
  </si>
  <si>
    <t>測量作業費
_x000D_</t>
  </si>
  <si>
    <t>直接測量費
_x000D_</t>
  </si>
  <si>
    <t>直接人件費～機械経費
_x000D_</t>
  </si>
  <si>
    <t>測量
_x000D_</t>
  </si>
  <si>
    <t>地すべり防止工測量(測線測量)
_x000D_</t>
  </si>
  <si>
    <t>km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</si>
  <si>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</si>
  <si>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</si>
  <si>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</si>
  <si>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</si>
  <si>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</si>
  <si>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測量業務価格
_x000D_</t>
  </si>
  <si>
    <t>業務価格総計</t>
  </si>
  <si>
    <t>入札書記載金額(税抜き)</t>
  </si>
  <si>
    <t>－</t>
  </si>
  <si>
    <t>機械ボーリング（土質ボーリング）
オールコアボーリング,φ66mm,礫混じり土砂</t>
    <phoneticPr fontId="7"/>
  </si>
  <si>
    <t>足場仮設
傾斜地足場,15°以上～30°未満</t>
    <phoneticPr fontId="7"/>
  </si>
  <si>
    <t>足場仮設
傾斜地足場,30°以上～45°未満</t>
    <phoneticPr fontId="7"/>
  </si>
  <si>
    <t>機械ボーリング（岩盤ボーリング）
φ66mm,軟岩</t>
    <phoneticPr fontId="7"/>
  </si>
  <si>
    <t>移動変形調査(挿入式孔内傾斜計)
観測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</si>
</sst>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0" xfId="1" applyNumberFormat="1" applyFont="1" applyAlignment="1">
      <alignment horizontal="left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0"/>
  <sheetViews>
    <sheetView showGridLines="0" tabSelected="1" view="pageBreakPreview" zoomScaleNormal="100" zoomScaleSheetLayoutView="100" workbookViewId="0">
      <selection activeCell="A7" sqref="A7:G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7"/>
      <c r="G3" s="37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7"/>
      <c r="G4" s="37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7"/>
      <c r="G5" s="37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8" t="s">
        <v>3</v>
      </c>
      <c r="B7" s="38"/>
      <c r="C7" s="38"/>
      <c r="D7" s="38"/>
      <c r="E7" s="38"/>
      <c r="F7" s="38"/>
      <c r="G7" s="38"/>
      <c r="H7" s="1"/>
      <c r="I7" s="1"/>
      <c r="J7" s="1"/>
    </row>
    <row r="8" spans="1:10" ht="11.25" customHeight="1" x14ac:dyDescent="0.15">
      <c r="A8" s="3" t="s">
        <v>4</v>
      </c>
      <c r="B8" s="39" t="s">
        <v>5</v>
      </c>
      <c r="C8" s="39"/>
      <c r="D8" s="39"/>
      <c r="E8" s="39"/>
      <c r="F8" s="39"/>
      <c r="G8" s="39"/>
      <c r="H8" s="1"/>
      <c r="I8" s="1"/>
      <c r="J8" s="1"/>
    </row>
    <row r="9" spans="1:10" ht="11.25" customHeight="1" x14ac:dyDescent="0.15">
      <c r="A9" s="34" t="s">
        <v>6</v>
      </c>
      <c r="B9" s="35"/>
      <c r="C9" s="35"/>
      <c r="D9" s="36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5"/>
      <c r="C10" s="25"/>
      <c r="D10" s="26"/>
      <c r="E10" s="9" t="s">
        <v>13</v>
      </c>
      <c r="F10" s="10">
        <v>1</v>
      </c>
      <c r="G10" s="11">
        <f>+G11+G66</f>
        <v>0</v>
      </c>
      <c r="H10" s="12"/>
      <c r="I10" s="13">
        <v>1</v>
      </c>
      <c r="J10" s="13"/>
    </row>
    <row r="11" spans="1:10" ht="42" customHeight="1" x14ac:dyDescent="0.15">
      <c r="A11" s="27" t="s">
        <v>14</v>
      </c>
      <c r="B11" s="25"/>
      <c r="C11" s="25"/>
      <c r="D11" s="26"/>
      <c r="E11" s="9" t="s">
        <v>13</v>
      </c>
      <c r="F11" s="10">
        <v>1</v>
      </c>
      <c r="G11" s="11">
        <f>+G12+G42</f>
        <v>0</v>
      </c>
      <c r="H11" s="12"/>
      <c r="I11" s="13">
        <v>2</v>
      </c>
      <c r="J11" s="13"/>
    </row>
    <row r="12" spans="1:10" ht="42" customHeight="1" x14ac:dyDescent="0.15">
      <c r="A12" s="27" t="s">
        <v>15</v>
      </c>
      <c r="B12" s="25"/>
      <c r="C12" s="25"/>
      <c r="D12" s="26"/>
      <c r="E12" s="9" t="s">
        <v>13</v>
      </c>
      <c r="F12" s="10">
        <v>1</v>
      </c>
      <c r="G12" s="11">
        <f>+G13+G37</f>
        <v>0</v>
      </c>
      <c r="H12" s="12"/>
      <c r="I12" s="13">
        <v>3</v>
      </c>
      <c r="J12" s="13"/>
    </row>
    <row r="13" spans="1:10" ht="42" customHeight="1" x14ac:dyDescent="0.15">
      <c r="A13" s="27" t="s">
        <v>16</v>
      </c>
      <c r="B13" s="25"/>
      <c r="C13" s="25"/>
      <c r="D13" s="26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1</v>
      </c>
    </row>
    <row r="14" spans="1:10" ht="42" customHeight="1" x14ac:dyDescent="0.15">
      <c r="A14" s="14"/>
      <c r="B14" s="25" t="s">
        <v>17</v>
      </c>
      <c r="C14" s="25"/>
      <c r="D14" s="26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2</v>
      </c>
    </row>
    <row r="15" spans="1:10" ht="42" customHeight="1" x14ac:dyDescent="0.15">
      <c r="A15" s="14"/>
      <c r="B15" s="15"/>
      <c r="C15" s="25" t="s">
        <v>17</v>
      </c>
      <c r="D15" s="26"/>
      <c r="E15" s="9" t="s">
        <v>13</v>
      </c>
      <c r="F15" s="10">
        <v>1</v>
      </c>
      <c r="G15" s="11">
        <f>+G16+G19+G24+G30+G33</f>
        <v>0</v>
      </c>
      <c r="H15" s="12"/>
      <c r="I15" s="13">
        <v>6</v>
      </c>
      <c r="J15" s="13">
        <v>3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13</v>
      </c>
      <c r="F16" s="10">
        <v>1</v>
      </c>
      <c r="G16" s="11">
        <f>+G17+G18</f>
        <v>0</v>
      </c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96</v>
      </c>
      <c r="E17" s="9" t="s">
        <v>19</v>
      </c>
      <c r="F17" s="10">
        <v>36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99</v>
      </c>
      <c r="E18" s="9" t="s">
        <v>19</v>
      </c>
      <c r="F18" s="10">
        <v>10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20</v>
      </c>
      <c r="E19" s="9" t="s">
        <v>13</v>
      </c>
      <c r="F19" s="10">
        <v>1</v>
      </c>
      <c r="G19" s="11">
        <f>+G20+G21+G22+G23</f>
        <v>0</v>
      </c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22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22</v>
      </c>
      <c r="F21" s="10">
        <v>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100</v>
      </c>
      <c r="E22" s="9" t="s">
        <v>24</v>
      </c>
      <c r="F22" s="10">
        <v>6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9" t="s">
        <v>26</v>
      </c>
      <c r="F23" s="10">
        <v>6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27</v>
      </c>
      <c r="E24" s="9" t="s">
        <v>13</v>
      </c>
      <c r="F24" s="10">
        <v>1</v>
      </c>
      <c r="G24" s="11">
        <f>+G25+G26+G27+G28+G29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28</v>
      </c>
      <c r="E25" s="9" t="s">
        <v>22</v>
      </c>
      <c r="F25" s="10">
        <v>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29</v>
      </c>
      <c r="E26" s="9" t="s">
        <v>24</v>
      </c>
      <c r="F26" s="10">
        <v>6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30</v>
      </c>
      <c r="E27" s="9" t="s">
        <v>22</v>
      </c>
      <c r="F27" s="10">
        <v>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9" t="s">
        <v>24</v>
      </c>
      <c r="F28" s="10">
        <v>6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9" t="s">
        <v>22</v>
      </c>
      <c r="F29" s="10">
        <v>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9" t="s">
        <v>13</v>
      </c>
      <c r="F30" s="10">
        <v>1</v>
      </c>
      <c r="G30" s="11">
        <f>+G31+G32</f>
        <v>0</v>
      </c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9" t="s">
        <v>35</v>
      </c>
      <c r="F31" s="10">
        <v>1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36</v>
      </c>
      <c r="E32" s="9" t="s">
        <v>26</v>
      </c>
      <c r="F32" s="10">
        <v>3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37</v>
      </c>
      <c r="E33" s="9" t="s">
        <v>13</v>
      </c>
      <c r="F33" s="10">
        <v>1</v>
      </c>
      <c r="G33" s="11">
        <f>+G34+G35+G36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38</v>
      </c>
      <c r="E34" s="9" t="s">
        <v>24</v>
      </c>
      <c r="F34" s="10">
        <v>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39</v>
      </c>
      <c r="E35" s="9" t="s">
        <v>24</v>
      </c>
      <c r="F35" s="10">
        <v>1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40</v>
      </c>
      <c r="E36" s="9" t="s">
        <v>24</v>
      </c>
      <c r="F36" s="10">
        <v>1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27" t="s">
        <v>41</v>
      </c>
      <c r="B37" s="25"/>
      <c r="C37" s="25"/>
      <c r="D37" s="26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1</v>
      </c>
    </row>
    <row r="38" spans="1:10" ht="42" customHeight="1" x14ac:dyDescent="0.15">
      <c r="A38" s="14"/>
      <c r="B38" s="25" t="s">
        <v>42</v>
      </c>
      <c r="C38" s="25"/>
      <c r="D38" s="26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2</v>
      </c>
    </row>
    <row r="39" spans="1:10" ht="42" customHeight="1" x14ac:dyDescent="0.15">
      <c r="A39" s="14"/>
      <c r="B39" s="15"/>
      <c r="C39" s="25" t="s">
        <v>42</v>
      </c>
      <c r="D39" s="26"/>
      <c r="E39" s="9" t="s">
        <v>13</v>
      </c>
      <c r="F39" s="10">
        <v>1</v>
      </c>
      <c r="G39" s="11">
        <f>+G40</f>
        <v>0</v>
      </c>
      <c r="H39" s="12"/>
      <c r="I39" s="13">
        <v>30</v>
      </c>
      <c r="J39" s="13">
        <v>3</v>
      </c>
    </row>
    <row r="40" spans="1:10" ht="42" customHeight="1" x14ac:dyDescent="0.15">
      <c r="A40" s="14"/>
      <c r="B40" s="15"/>
      <c r="C40" s="15"/>
      <c r="D40" s="16" t="s">
        <v>42</v>
      </c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43</v>
      </c>
      <c r="E41" s="9" t="s">
        <v>13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27" t="s">
        <v>44</v>
      </c>
      <c r="B42" s="25"/>
      <c r="C42" s="25"/>
      <c r="D42" s="26"/>
      <c r="E42" s="9" t="s">
        <v>13</v>
      </c>
      <c r="F42" s="10">
        <v>1</v>
      </c>
      <c r="G42" s="11">
        <f>+G43+G48+G54+G60+G65</f>
        <v>0</v>
      </c>
      <c r="H42" s="12"/>
      <c r="I42" s="13">
        <v>33</v>
      </c>
      <c r="J42" s="13"/>
    </row>
    <row r="43" spans="1:10" ht="42" customHeight="1" x14ac:dyDescent="0.15">
      <c r="A43" s="27" t="s">
        <v>45</v>
      </c>
      <c r="B43" s="25"/>
      <c r="C43" s="25"/>
      <c r="D43" s="26"/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1</v>
      </c>
    </row>
    <row r="44" spans="1:10" ht="42" customHeight="1" x14ac:dyDescent="0.15">
      <c r="A44" s="14"/>
      <c r="B44" s="25" t="s">
        <v>45</v>
      </c>
      <c r="C44" s="25"/>
      <c r="D44" s="26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2</v>
      </c>
    </row>
    <row r="45" spans="1:10" ht="42" customHeight="1" x14ac:dyDescent="0.15">
      <c r="A45" s="14"/>
      <c r="B45" s="15"/>
      <c r="C45" s="25" t="s">
        <v>45</v>
      </c>
      <c r="D45" s="26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3</v>
      </c>
    </row>
    <row r="46" spans="1:10" ht="42" customHeight="1" x14ac:dyDescent="0.15">
      <c r="A46" s="14"/>
      <c r="B46" s="15"/>
      <c r="C46" s="15"/>
      <c r="D46" s="16" t="s">
        <v>45</v>
      </c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46</v>
      </c>
      <c r="E47" s="9" t="s">
        <v>47</v>
      </c>
      <c r="F47" s="10">
        <v>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27" t="s">
        <v>48</v>
      </c>
      <c r="B48" s="25"/>
      <c r="C48" s="25"/>
      <c r="D48" s="26"/>
      <c r="E48" s="9" t="s">
        <v>13</v>
      </c>
      <c r="F48" s="10">
        <v>1</v>
      </c>
      <c r="G48" s="11">
        <f>+G49</f>
        <v>0</v>
      </c>
      <c r="H48" s="12"/>
      <c r="I48" s="13">
        <v>39</v>
      </c>
      <c r="J48" s="13">
        <v>1</v>
      </c>
    </row>
    <row r="49" spans="1:10" ht="42" customHeight="1" x14ac:dyDescent="0.15">
      <c r="A49" s="14"/>
      <c r="B49" s="25" t="s">
        <v>48</v>
      </c>
      <c r="C49" s="25"/>
      <c r="D49" s="26"/>
      <c r="E49" s="9" t="s">
        <v>13</v>
      </c>
      <c r="F49" s="10">
        <v>1</v>
      </c>
      <c r="G49" s="11">
        <f>+G50</f>
        <v>0</v>
      </c>
      <c r="H49" s="12"/>
      <c r="I49" s="13">
        <v>40</v>
      </c>
      <c r="J49" s="13">
        <v>2</v>
      </c>
    </row>
    <row r="50" spans="1:10" ht="42" customHeight="1" x14ac:dyDescent="0.15">
      <c r="A50" s="14"/>
      <c r="B50" s="15"/>
      <c r="C50" s="25" t="s">
        <v>48</v>
      </c>
      <c r="D50" s="26"/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3</v>
      </c>
    </row>
    <row r="51" spans="1:10" ht="42" customHeight="1" x14ac:dyDescent="0.15">
      <c r="A51" s="14"/>
      <c r="B51" s="15"/>
      <c r="C51" s="15"/>
      <c r="D51" s="16" t="s">
        <v>48</v>
      </c>
      <c r="E51" s="9" t="s">
        <v>13</v>
      </c>
      <c r="F51" s="10">
        <v>1</v>
      </c>
      <c r="G51" s="11">
        <f>+G52+G53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49</v>
      </c>
      <c r="E52" s="9" t="s">
        <v>50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51</v>
      </c>
      <c r="E53" s="9" t="s">
        <v>35</v>
      </c>
      <c r="F53" s="10">
        <v>2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27" t="s">
        <v>52</v>
      </c>
      <c r="B54" s="25"/>
      <c r="C54" s="25"/>
      <c r="D54" s="26"/>
      <c r="E54" s="9" t="s">
        <v>13</v>
      </c>
      <c r="F54" s="10">
        <v>1</v>
      </c>
      <c r="G54" s="11">
        <f>+G55</f>
        <v>0</v>
      </c>
      <c r="H54" s="12"/>
      <c r="I54" s="13">
        <v>45</v>
      </c>
      <c r="J54" s="13">
        <v>1</v>
      </c>
    </row>
    <row r="55" spans="1:10" ht="42" customHeight="1" x14ac:dyDescent="0.15">
      <c r="A55" s="14"/>
      <c r="B55" s="25" t="s">
        <v>52</v>
      </c>
      <c r="C55" s="25"/>
      <c r="D55" s="26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25" t="s">
        <v>52</v>
      </c>
      <c r="D56" s="26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52</v>
      </c>
      <c r="E57" s="9" t="s">
        <v>13</v>
      </c>
      <c r="F57" s="10">
        <v>1</v>
      </c>
      <c r="G57" s="11">
        <f>+G58+G59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97</v>
      </c>
      <c r="E58" s="9" t="s">
        <v>35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98</v>
      </c>
      <c r="E59" s="9" t="s">
        <v>35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27" t="s">
        <v>53</v>
      </c>
      <c r="B60" s="25"/>
      <c r="C60" s="25"/>
      <c r="D60" s="26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1</v>
      </c>
    </row>
    <row r="61" spans="1:10" ht="42" customHeight="1" x14ac:dyDescent="0.15">
      <c r="A61" s="14"/>
      <c r="B61" s="25" t="s">
        <v>53</v>
      </c>
      <c r="C61" s="25"/>
      <c r="D61" s="26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2</v>
      </c>
    </row>
    <row r="62" spans="1:10" ht="42" customHeight="1" x14ac:dyDescent="0.15">
      <c r="A62" s="14"/>
      <c r="B62" s="15"/>
      <c r="C62" s="25" t="s">
        <v>53</v>
      </c>
      <c r="D62" s="26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>
        <v>3</v>
      </c>
    </row>
    <row r="63" spans="1:10" ht="42" customHeight="1" x14ac:dyDescent="0.15">
      <c r="A63" s="14"/>
      <c r="B63" s="15"/>
      <c r="C63" s="15"/>
      <c r="D63" s="16" t="s">
        <v>53</v>
      </c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54</v>
      </c>
      <c r="E64" s="9" t="s">
        <v>47</v>
      </c>
      <c r="F64" s="10">
        <v>21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27" t="s">
        <v>55</v>
      </c>
      <c r="B65" s="25"/>
      <c r="C65" s="25"/>
      <c r="D65" s="26"/>
      <c r="E65" s="9" t="s">
        <v>13</v>
      </c>
      <c r="F65" s="10">
        <v>1</v>
      </c>
      <c r="G65" s="17"/>
      <c r="H65" s="12"/>
      <c r="I65" s="13">
        <v>56</v>
      </c>
      <c r="J65" s="13"/>
    </row>
    <row r="66" spans="1:10" ht="42" customHeight="1" x14ac:dyDescent="0.15">
      <c r="A66" s="27" t="s">
        <v>56</v>
      </c>
      <c r="B66" s="25"/>
      <c r="C66" s="25"/>
      <c r="D66" s="26"/>
      <c r="E66" s="9" t="s">
        <v>13</v>
      </c>
      <c r="F66" s="10">
        <v>1</v>
      </c>
      <c r="G66" s="17"/>
      <c r="H66" s="12"/>
      <c r="I66" s="13">
        <v>57</v>
      </c>
      <c r="J66" s="13"/>
    </row>
    <row r="67" spans="1:10" ht="42" customHeight="1" x14ac:dyDescent="0.15">
      <c r="A67" s="27" t="s">
        <v>57</v>
      </c>
      <c r="B67" s="25"/>
      <c r="C67" s="25"/>
      <c r="D67" s="26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1</v>
      </c>
    </row>
    <row r="68" spans="1:10" ht="42" customHeight="1" x14ac:dyDescent="0.15">
      <c r="A68" s="14"/>
      <c r="B68" s="25" t="s">
        <v>58</v>
      </c>
      <c r="C68" s="25"/>
      <c r="D68" s="26"/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2</v>
      </c>
    </row>
    <row r="69" spans="1:10" ht="42" customHeight="1" x14ac:dyDescent="0.15">
      <c r="A69" s="14"/>
      <c r="B69" s="15"/>
      <c r="C69" s="25" t="s">
        <v>58</v>
      </c>
      <c r="D69" s="26"/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3</v>
      </c>
    </row>
    <row r="70" spans="1:10" ht="42" customHeight="1" x14ac:dyDescent="0.15">
      <c r="A70" s="14"/>
      <c r="B70" s="15"/>
      <c r="C70" s="15"/>
      <c r="D70" s="16" t="s">
        <v>58</v>
      </c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59</v>
      </c>
      <c r="E71" s="9" t="s">
        <v>60</v>
      </c>
      <c r="F71" s="10">
        <v>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27" t="s">
        <v>61</v>
      </c>
      <c r="B72" s="25"/>
      <c r="C72" s="25"/>
      <c r="D72" s="26"/>
      <c r="E72" s="9" t="s">
        <v>13</v>
      </c>
      <c r="F72" s="10">
        <v>1</v>
      </c>
      <c r="G72" s="11">
        <f>+G10+G67</f>
        <v>0</v>
      </c>
      <c r="H72" s="12"/>
      <c r="I72" s="13">
        <v>63</v>
      </c>
      <c r="J72" s="13"/>
    </row>
    <row r="73" spans="1:10" ht="42" customHeight="1" x14ac:dyDescent="0.15">
      <c r="A73" s="27" t="s">
        <v>62</v>
      </c>
      <c r="B73" s="25"/>
      <c r="C73" s="25"/>
      <c r="D73" s="26"/>
      <c r="E73" s="9" t="s">
        <v>13</v>
      </c>
      <c r="F73" s="10">
        <v>1</v>
      </c>
      <c r="G73" s="11">
        <f>+G74+G96</f>
        <v>0</v>
      </c>
      <c r="H73" s="12"/>
      <c r="I73" s="13">
        <v>64</v>
      </c>
      <c r="J73" s="13"/>
    </row>
    <row r="74" spans="1:10" ht="42" customHeight="1" x14ac:dyDescent="0.15">
      <c r="A74" s="27" t="s">
        <v>63</v>
      </c>
      <c r="B74" s="25"/>
      <c r="C74" s="25"/>
      <c r="D74" s="26"/>
      <c r="E74" s="9" t="s">
        <v>13</v>
      </c>
      <c r="F74" s="10">
        <v>1</v>
      </c>
      <c r="G74" s="11">
        <f>+G75+G85</f>
        <v>0</v>
      </c>
      <c r="H74" s="12"/>
      <c r="I74" s="13">
        <v>65</v>
      </c>
      <c r="J74" s="13"/>
    </row>
    <row r="75" spans="1:10" ht="42" customHeight="1" x14ac:dyDescent="0.15">
      <c r="A75" s="27" t="s">
        <v>64</v>
      </c>
      <c r="B75" s="25"/>
      <c r="C75" s="25"/>
      <c r="D75" s="26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1</v>
      </c>
    </row>
    <row r="76" spans="1:10" ht="42" customHeight="1" x14ac:dyDescent="0.15">
      <c r="A76" s="14"/>
      <c r="B76" s="25" t="s">
        <v>65</v>
      </c>
      <c r="C76" s="25"/>
      <c r="D76" s="26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</v>
      </c>
    </row>
    <row r="77" spans="1:10" ht="42" customHeight="1" x14ac:dyDescent="0.15">
      <c r="A77" s="14"/>
      <c r="B77" s="15"/>
      <c r="C77" s="25" t="s">
        <v>65</v>
      </c>
      <c r="D77" s="26"/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3</v>
      </c>
    </row>
    <row r="78" spans="1:10" ht="42" customHeight="1" x14ac:dyDescent="0.15">
      <c r="A78" s="14"/>
      <c r="B78" s="15"/>
      <c r="C78" s="15"/>
      <c r="D78" s="16" t="s">
        <v>66</v>
      </c>
      <c r="E78" s="9" t="s">
        <v>13</v>
      </c>
      <c r="F78" s="10">
        <v>1</v>
      </c>
      <c r="G78" s="11">
        <f>+G79+G80+G81+G82+G83+G84</f>
        <v>0</v>
      </c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67</v>
      </c>
      <c r="E79" s="9" t="s">
        <v>50</v>
      </c>
      <c r="F79" s="10">
        <v>1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68</v>
      </c>
      <c r="E80" s="9" t="s">
        <v>22</v>
      </c>
      <c r="F80" s="10">
        <v>2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69</v>
      </c>
      <c r="E81" s="9" t="s">
        <v>50</v>
      </c>
      <c r="F81" s="10">
        <v>1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70</v>
      </c>
      <c r="E82" s="9" t="s">
        <v>50</v>
      </c>
      <c r="F82" s="10">
        <v>1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71</v>
      </c>
      <c r="E83" s="9" t="s">
        <v>50</v>
      </c>
      <c r="F83" s="10">
        <v>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72</v>
      </c>
      <c r="E84" s="9" t="s">
        <v>50</v>
      </c>
      <c r="F84" s="10">
        <v>1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27" t="s">
        <v>73</v>
      </c>
      <c r="B85" s="25"/>
      <c r="C85" s="25"/>
      <c r="D85" s="26"/>
      <c r="E85" s="9" t="s">
        <v>13</v>
      </c>
      <c r="F85" s="10">
        <v>1</v>
      </c>
      <c r="G85" s="11">
        <f>+G86+G91</f>
        <v>0</v>
      </c>
      <c r="H85" s="12"/>
      <c r="I85" s="13">
        <v>76</v>
      </c>
      <c r="J85" s="13"/>
    </row>
    <row r="86" spans="1:10" ht="42" customHeight="1" x14ac:dyDescent="0.15">
      <c r="A86" s="27" t="s">
        <v>74</v>
      </c>
      <c r="B86" s="25"/>
      <c r="C86" s="25"/>
      <c r="D86" s="26"/>
      <c r="E86" s="9" t="s">
        <v>13</v>
      </c>
      <c r="F86" s="10">
        <v>1</v>
      </c>
      <c r="G86" s="11">
        <f>+G87</f>
        <v>0</v>
      </c>
      <c r="H86" s="12"/>
      <c r="I86" s="13">
        <v>77</v>
      </c>
      <c r="J86" s="13">
        <v>1</v>
      </c>
    </row>
    <row r="87" spans="1:10" ht="42" customHeight="1" x14ac:dyDescent="0.15">
      <c r="A87" s="14"/>
      <c r="B87" s="25" t="s">
        <v>42</v>
      </c>
      <c r="C87" s="25"/>
      <c r="D87" s="26"/>
      <c r="E87" s="9" t="s">
        <v>13</v>
      </c>
      <c r="F87" s="10">
        <v>1</v>
      </c>
      <c r="G87" s="11">
        <f>+G88</f>
        <v>0</v>
      </c>
      <c r="H87" s="12"/>
      <c r="I87" s="13">
        <v>78</v>
      </c>
      <c r="J87" s="13">
        <v>2</v>
      </c>
    </row>
    <row r="88" spans="1:10" ht="42" customHeight="1" x14ac:dyDescent="0.15">
      <c r="A88" s="14"/>
      <c r="B88" s="15"/>
      <c r="C88" s="25" t="s">
        <v>42</v>
      </c>
      <c r="D88" s="26"/>
      <c r="E88" s="9" t="s">
        <v>13</v>
      </c>
      <c r="F88" s="10">
        <v>1</v>
      </c>
      <c r="G88" s="11">
        <f>+G89</f>
        <v>0</v>
      </c>
      <c r="H88" s="12"/>
      <c r="I88" s="13">
        <v>79</v>
      </c>
      <c r="J88" s="13">
        <v>3</v>
      </c>
    </row>
    <row r="89" spans="1:10" ht="42" customHeight="1" x14ac:dyDescent="0.15">
      <c r="A89" s="14"/>
      <c r="B89" s="15"/>
      <c r="C89" s="15"/>
      <c r="D89" s="16" t="s">
        <v>42</v>
      </c>
      <c r="E89" s="9" t="s">
        <v>13</v>
      </c>
      <c r="F89" s="10">
        <v>1</v>
      </c>
      <c r="G89" s="11">
        <f>+G90</f>
        <v>0</v>
      </c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43</v>
      </c>
      <c r="E90" s="9" t="s">
        <v>13</v>
      </c>
      <c r="F90" s="10">
        <v>1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27" t="s">
        <v>75</v>
      </c>
      <c r="B91" s="25"/>
      <c r="C91" s="25"/>
      <c r="D91" s="26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1</v>
      </c>
    </row>
    <row r="92" spans="1:10" ht="42" customHeight="1" x14ac:dyDescent="0.15">
      <c r="A92" s="14"/>
      <c r="B92" s="25" t="s">
        <v>76</v>
      </c>
      <c r="C92" s="25"/>
      <c r="D92" s="26"/>
      <c r="E92" s="9" t="s">
        <v>13</v>
      </c>
      <c r="F92" s="10">
        <v>1</v>
      </c>
      <c r="G92" s="11">
        <f>+G93</f>
        <v>0</v>
      </c>
      <c r="H92" s="12"/>
      <c r="I92" s="13">
        <v>83</v>
      </c>
      <c r="J92" s="13">
        <v>2</v>
      </c>
    </row>
    <row r="93" spans="1:10" ht="42" customHeight="1" x14ac:dyDescent="0.15">
      <c r="A93" s="14"/>
      <c r="B93" s="15"/>
      <c r="C93" s="25" t="s">
        <v>76</v>
      </c>
      <c r="D93" s="26"/>
      <c r="E93" s="9" t="s">
        <v>13</v>
      </c>
      <c r="F93" s="10">
        <v>1</v>
      </c>
      <c r="G93" s="11">
        <f>+G94</f>
        <v>0</v>
      </c>
      <c r="H93" s="12"/>
      <c r="I93" s="13">
        <v>84</v>
      </c>
      <c r="J93" s="13">
        <v>3</v>
      </c>
    </row>
    <row r="94" spans="1:10" ht="42" customHeight="1" x14ac:dyDescent="0.15">
      <c r="A94" s="14"/>
      <c r="B94" s="15"/>
      <c r="C94" s="15"/>
      <c r="D94" s="16" t="s">
        <v>76</v>
      </c>
      <c r="E94" s="9" t="s">
        <v>13</v>
      </c>
      <c r="F94" s="10">
        <v>1</v>
      </c>
      <c r="G94" s="11">
        <f>+G95</f>
        <v>0</v>
      </c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77</v>
      </c>
      <c r="E95" s="9" t="s">
        <v>13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27" t="s">
        <v>78</v>
      </c>
      <c r="B96" s="25"/>
      <c r="C96" s="25"/>
      <c r="D96" s="26"/>
      <c r="E96" s="9" t="s">
        <v>13</v>
      </c>
      <c r="F96" s="10">
        <v>1</v>
      </c>
      <c r="G96" s="17"/>
      <c r="H96" s="12"/>
      <c r="I96" s="13">
        <v>87</v>
      </c>
      <c r="J96" s="13"/>
    </row>
    <row r="97" spans="1:10" ht="42" customHeight="1" x14ac:dyDescent="0.15">
      <c r="A97" s="27" t="s">
        <v>79</v>
      </c>
      <c r="B97" s="25"/>
      <c r="C97" s="25"/>
      <c r="D97" s="26"/>
      <c r="E97" s="9" t="s">
        <v>13</v>
      </c>
      <c r="F97" s="10">
        <v>1</v>
      </c>
      <c r="G97" s="17"/>
      <c r="H97" s="12"/>
      <c r="I97" s="13">
        <v>88</v>
      </c>
      <c r="J97" s="13">
        <v>220</v>
      </c>
    </row>
    <row r="98" spans="1:10" ht="42" customHeight="1" x14ac:dyDescent="0.15">
      <c r="A98" s="27" t="s">
        <v>80</v>
      </c>
      <c r="B98" s="25"/>
      <c r="C98" s="25"/>
      <c r="D98" s="26"/>
      <c r="E98" s="9" t="s">
        <v>13</v>
      </c>
      <c r="F98" s="10">
        <v>1</v>
      </c>
      <c r="G98" s="11">
        <f>+G73+G97</f>
        <v>0</v>
      </c>
      <c r="H98" s="12"/>
      <c r="I98" s="13">
        <v>89</v>
      </c>
      <c r="J98" s="13"/>
    </row>
    <row r="99" spans="1:10" ht="42" customHeight="1" x14ac:dyDescent="0.15">
      <c r="A99" s="27" t="s">
        <v>81</v>
      </c>
      <c r="B99" s="25"/>
      <c r="C99" s="25"/>
      <c r="D99" s="26"/>
      <c r="E99" s="9" t="s">
        <v>13</v>
      </c>
      <c r="F99" s="10">
        <v>1</v>
      </c>
      <c r="G99" s="11">
        <f>+G100+G115</f>
        <v>0</v>
      </c>
      <c r="H99" s="12"/>
      <c r="I99" s="13">
        <v>90</v>
      </c>
      <c r="J99" s="13"/>
    </row>
    <row r="100" spans="1:10" ht="42" customHeight="1" x14ac:dyDescent="0.15">
      <c r="A100" s="27" t="s">
        <v>82</v>
      </c>
      <c r="B100" s="25"/>
      <c r="C100" s="25"/>
      <c r="D100" s="26"/>
      <c r="E100" s="9" t="s">
        <v>13</v>
      </c>
      <c r="F100" s="10">
        <v>1</v>
      </c>
      <c r="G100" s="11">
        <f>+G101+G106+G109</f>
        <v>0</v>
      </c>
      <c r="H100" s="12"/>
      <c r="I100" s="13">
        <v>91</v>
      </c>
      <c r="J100" s="13"/>
    </row>
    <row r="101" spans="1:10" ht="42" customHeight="1" x14ac:dyDescent="0.15">
      <c r="A101" s="27" t="s">
        <v>83</v>
      </c>
      <c r="B101" s="25"/>
      <c r="C101" s="25"/>
      <c r="D101" s="26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1</v>
      </c>
    </row>
    <row r="102" spans="1:10" ht="42" customHeight="1" x14ac:dyDescent="0.15">
      <c r="A102" s="14"/>
      <c r="B102" s="25" t="s">
        <v>84</v>
      </c>
      <c r="C102" s="25"/>
      <c r="D102" s="26"/>
      <c r="E102" s="9" t="s">
        <v>13</v>
      </c>
      <c r="F102" s="10">
        <v>1</v>
      </c>
      <c r="G102" s="11">
        <f>+G103</f>
        <v>0</v>
      </c>
      <c r="H102" s="12"/>
      <c r="I102" s="13">
        <v>93</v>
      </c>
      <c r="J102" s="13">
        <v>2</v>
      </c>
    </row>
    <row r="103" spans="1:10" ht="42" customHeight="1" x14ac:dyDescent="0.15">
      <c r="A103" s="14"/>
      <c r="B103" s="15"/>
      <c r="C103" s="25" t="s">
        <v>84</v>
      </c>
      <c r="D103" s="26"/>
      <c r="E103" s="9" t="s">
        <v>13</v>
      </c>
      <c r="F103" s="10">
        <v>1</v>
      </c>
      <c r="G103" s="11">
        <f>+G104</f>
        <v>0</v>
      </c>
      <c r="H103" s="12"/>
      <c r="I103" s="13">
        <v>94</v>
      </c>
      <c r="J103" s="13">
        <v>3</v>
      </c>
    </row>
    <row r="104" spans="1:10" ht="42" customHeight="1" x14ac:dyDescent="0.15">
      <c r="A104" s="14"/>
      <c r="B104" s="15"/>
      <c r="C104" s="15"/>
      <c r="D104" s="16" t="s">
        <v>84</v>
      </c>
      <c r="E104" s="9" t="s">
        <v>13</v>
      </c>
      <c r="F104" s="10">
        <v>1</v>
      </c>
      <c r="G104" s="11">
        <f>+G105</f>
        <v>0</v>
      </c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85</v>
      </c>
      <c r="E105" s="9" t="s">
        <v>86</v>
      </c>
      <c r="F105" s="10">
        <v>0.3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27" t="s">
        <v>73</v>
      </c>
      <c r="B106" s="25"/>
      <c r="C106" s="25"/>
      <c r="D106" s="26"/>
      <c r="E106" s="9" t="s">
        <v>13</v>
      </c>
      <c r="F106" s="10">
        <v>1</v>
      </c>
      <c r="G106" s="11">
        <f>+G107</f>
        <v>0</v>
      </c>
      <c r="H106" s="12"/>
      <c r="I106" s="13">
        <v>97</v>
      </c>
      <c r="J106" s="13"/>
    </row>
    <row r="107" spans="1:10" ht="42" customHeight="1" x14ac:dyDescent="0.15">
      <c r="A107" s="27" t="s">
        <v>42</v>
      </c>
      <c r="B107" s="25"/>
      <c r="C107" s="25"/>
      <c r="D107" s="26"/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/>
    </row>
    <row r="108" spans="1:10" ht="42" customHeight="1" x14ac:dyDescent="0.15">
      <c r="A108" s="27" t="s">
        <v>87</v>
      </c>
      <c r="B108" s="25"/>
      <c r="C108" s="25"/>
      <c r="D108" s="26"/>
      <c r="E108" s="9" t="s">
        <v>13</v>
      </c>
      <c r="F108" s="10">
        <v>1</v>
      </c>
      <c r="G108" s="17"/>
      <c r="H108" s="12"/>
      <c r="I108" s="13">
        <v>99</v>
      </c>
      <c r="J108" s="13"/>
    </row>
    <row r="109" spans="1:10" ht="42" customHeight="1" x14ac:dyDescent="0.15">
      <c r="A109" s="27" t="s">
        <v>88</v>
      </c>
      <c r="B109" s="25"/>
      <c r="C109" s="25"/>
      <c r="D109" s="26"/>
      <c r="E109" s="9" t="s">
        <v>13</v>
      </c>
      <c r="F109" s="10">
        <v>1</v>
      </c>
      <c r="G109" s="11">
        <f>+G110</f>
        <v>0</v>
      </c>
      <c r="H109" s="12"/>
      <c r="I109" s="13">
        <v>100</v>
      </c>
      <c r="J109" s="13"/>
    </row>
    <row r="110" spans="1:10" ht="42" customHeight="1" x14ac:dyDescent="0.15">
      <c r="A110" s="27" t="s">
        <v>89</v>
      </c>
      <c r="B110" s="25"/>
      <c r="C110" s="25"/>
      <c r="D110" s="26"/>
      <c r="E110" s="9" t="s">
        <v>13</v>
      </c>
      <c r="F110" s="10">
        <v>1</v>
      </c>
      <c r="G110" s="11">
        <f>+G111</f>
        <v>0</v>
      </c>
      <c r="H110" s="12"/>
      <c r="I110" s="13">
        <v>101</v>
      </c>
      <c r="J110" s="13">
        <v>1</v>
      </c>
    </row>
    <row r="111" spans="1:10" ht="42" customHeight="1" x14ac:dyDescent="0.15">
      <c r="A111" s="14"/>
      <c r="B111" s="25" t="s">
        <v>89</v>
      </c>
      <c r="C111" s="25"/>
      <c r="D111" s="26"/>
      <c r="E111" s="9" t="s">
        <v>13</v>
      </c>
      <c r="F111" s="10">
        <v>1</v>
      </c>
      <c r="G111" s="11">
        <f>+G112</f>
        <v>0</v>
      </c>
      <c r="H111" s="12"/>
      <c r="I111" s="13">
        <v>102</v>
      </c>
      <c r="J111" s="13">
        <v>2</v>
      </c>
    </row>
    <row r="112" spans="1:10" ht="42" customHeight="1" x14ac:dyDescent="0.15">
      <c r="A112" s="14"/>
      <c r="B112" s="15"/>
      <c r="C112" s="25" t="s">
        <v>89</v>
      </c>
      <c r="D112" s="26"/>
      <c r="E112" s="9" t="s">
        <v>13</v>
      </c>
      <c r="F112" s="10">
        <v>1</v>
      </c>
      <c r="G112" s="11">
        <f>+G113</f>
        <v>0</v>
      </c>
      <c r="H112" s="12"/>
      <c r="I112" s="13">
        <v>103</v>
      </c>
      <c r="J112" s="13">
        <v>3</v>
      </c>
    </row>
    <row r="113" spans="1:10" ht="42" customHeight="1" x14ac:dyDescent="0.15">
      <c r="A113" s="14"/>
      <c r="B113" s="15"/>
      <c r="C113" s="15"/>
      <c r="D113" s="16" t="s">
        <v>90</v>
      </c>
      <c r="E113" s="9" t="s">
        <v>13</v>
      </c>
      <c r="F113" s="10">
        <v>1</v>
      </c>
      <c r="G113" s="11">
        <f>+G114</f>
        <v>0</v>
      </c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91</v>
      </c>
      <c r="E114" s="9" t="s">
        <v>13</v>
      </c>
      <c r="F114" s="10">
        <v>1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27" t="s">
        <v>56</v>
      </c>
      <c r="B115" s="25"/>
      <c r="C115" s="25"/>
      <c r="D115" s="26"/>
      <c r="E115" s="9" t="s">
        <v>13</v>
      </c>
      <c r="F115" s="10">
        <v>1</v>
      </c>
      <c r="G115" s="17"/>
      <c r="H115" s="12"/>
      <c r="I115" s="13">
        <v>106</v>
      </c>
      <c r="J115" s="13"/>
    </row>
    <row r="116" spans="1:10" ht="42" customHeight="1" x14ac:dyDescent="0.15">
      <c r="A116" s="27" t="s">
        <v>92</v>
      </c>
      <c r="B116" s="25"/>
      <c r="C116" s="25"/>
      <c r="D116" s="26"/>
      <c r="E116" s="9" t="s">
        <v>13</v>
      </c>
      <c r="F116" s="10">
        <v>1</v>
      </c>
      <c r="G116" s="11">
        <f>+G99</f>
        <v>0</v>
      </c>
      <c r="H116" s="12"/>
      <c r="I116" s="13">
        <v>107</v>
      </c>
      <c r="J116" s="13"/>
    </row>
    <row r="117" spans="1:10" ht="42" customHeight="1" x14ac:dyDescent="0.15">
      <c r="A117" s="28" t="s">
        <v>93</v>
      </c>
      <c r="B117" s="29"/>
      <c r="C117" s="29"/>
      <c r="D117" s="30"/>
      <c r="E117" s="18" t="s">
        <v>13</v>
      </c>
      <c r="F117" s="19">
        <v>1</v>
      </c>
      <c r="G117" s="20">
        <f>+G72+G98+G116</f>
        <v>0</v>
      </c>
      <c r="I117" s="21">
        <v>108</v>
      </c>
      <c r="J117" s="21">
        <v>30</v>
      </c>
    </row>
    <row r="118" spans="1:10" ht="42" customHeight="1" x14ac:dyDescent="0.15">
      <c r="A118" s="31" t="s">
        <v>94</v>
      </c>
      <c r="B118" s="32"/>
      <c r="C118" s="32"/>
      <c r="D118" s="33"/>
      <c r="E118" s="22" t="s">
        <v>95</v>
      </c>
      <c r="F118" s="23" t="s">
        <v>95</v>
      </c>
      <c r="G118" s="24">
        <f>G117</f>
        <v>0</v>
      </c>
      <c r="I118" s="21">
        <v>109</v>
      </c>
      <c r="J118" s="21">
        <v>90</v>
      </c>
    </row>
    <row r="119" spans="1:10" ht="42" customHeight="1" x14ac:dyDescent="0.15"/>
    <row r="120" spans="1:10" ht="42" customHeight="1" x14ac:dyDescent="0.15"/>
  </sheetData>
  <sheetProtection algorithmName="SHA-512" hashValue="xy9VBHe57RXcIgq1qM33sSqvh8us1dnaVvXRzkKmKC8w452r96iyeIXTCCIz7pdAjzZOvGTEovmOQLB1FmbCmw==" saltValue="L+YMVmz5T6NLQhPkP79WJA==" spinCount="100000" sheet="1" objects="1" scenarios="1"/>
  <mergeCells count="65">
    <mergeCell ref="F3:G3"/>
    <mergeCell ref="F4:G4"/>
    <mergeCell ref="F5:G5"/>
    <mergeCell ref="A7:G7"/>
    <mergeCell ref="B8:G8"/>
    <mergeCell ref="A60:D60"/>
    <mergeCell ref="B61:D61"/>
    <mergeCell ref="C62:D62"/>
    <mergeCell ref="A65:D65"/>
    <mergeCell ref="A48:D48"/>
    <mergeCell ref="B49:D49"/>
    <mergeCell ref="C50:D50"/>
    <mergeCell ref="A54:D54"/>
    <mergeCell ref="B55:D55"/>
    <mergeCell ref="A9:D9"/>
    <mergeCell ref="A10:D10"/>
    <mergeCell ref="A11:D11"/>
    <mergeCell ref="A12:D12"/>
    <mergeCell ref="A13:D13"/>
    <mergeCell ref="B14:D14"/>
    <mergeCell ref="C15:D15"/>
    <mergeCell ref="A37:D37"/>
    <mergeCell ref="B38:D38"/>
    <mergeCell ref="C39:D39"/>
    <mergeCell ref="A42:D42"/>
    <mergeCell ref="A43:D43"/>
    <mergeCell ref="B44:D44"/>
    <mergeCell ref="C45:D45"/>
    <mergeCell ref="A85:D85"/>
    <mergeCell ref="A73:D73"/>
    <mergeCell ref="A74:D74"/>
    <mergeCell ref="A75:D75"/>
    <mergeCell ref="B76:D76"/>
    <mergeCell ref="C77:D77"/>
    <mergeCell ref="A66:D66"/>
    <mergeCell ref="A67:D67"/>
    <mergeCell ref="B68:D68"/>
    <mergeCell ref="C69:D69"/>
    <mergeCell ref="A72:D72"/>
    <mergeCell ref="C56:D56"/>
    <mergeCell ref="A86:D86"/>
    <mergeCell ref="B87:D87"/>
    <mergeCell ref="C88:D88"/>
    <mergeCell ref="A91:D91"/>
    <mergeCell ref="B92:D92"/>
    <mergeCell ref="C93:D93"/>
    <mergeCell ref="A96:D96"/>
    <mergeCell ref="A97:D97"/>
    <mergeCell ref="A98:D98"/>
    <mergeCell ref="A99:D99"/>
    <mergeCell ref="A100:D100"/>
    <mergeCell ref="A101:D101"/>
    <mergeCell ref="B102:D102"/>
    <mergeCell ref="C103:D103"/>
    <mergeCell ref="A106:D106"/>
    <mergeCell ref="A107:D107"/>
    <mergeCell ref="A108:D108"/>
    <mergeCell ref="A109:D109"/>
    <mergeCell ref="A110:D110"/>
    <mergeCell ref="B111:D111"/>
    <mergeCell ref="C112:D112"/>
    <mergeCell ref="A115:D115"/>
    <mergeCell ref="A116:D116"/>
    <mergeCell ref="A117:D117"/>
    <mergeCell ref="A118:D11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2020-10-12T05:07:54Z</cp:lastPrinted>
  <dcterms:created xsi:type="dcterms:W3CDTF">2014-01-09T08:55:00Z</dcterms:created>
  <dcterms:modified xsi:type="dcterms:W3CDTF">2026-01-30T01:57:09Z</dcterms:modified>
</cp:coreProperties>
</file>